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wnloads\"/>
    </mc:Choice>
  </mc:AlternateContent>
  <xr:revisionPtr revIDLastSave="0" documentId="8_{3CA7C0C9-7B52-4A78-B068-2296F2614D1F}" xr6:coauthVersionLast="47" xr6:coauthVersionMax="47" xr10:uidLastSave="{00000000-0000-0000-0000-000000000000}"/>
  <bookViews>
    <workbookView xWindow="-110" yWindow="-110" windowWidth="19420" windowHeight="10300" xr2:uid="{BEDB30DA-4403-48BF-B91A-195F9A506974}"/>
  </bookViews>
  <sheets>
    <sheet name="WEEK O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D25" i="1"/>
  <c r="C65" i="1"/>
  <c r="D64" i="1"/>
  <c r="D63" i="1"/>
  <c r="D62" i="1"/>
  <c r="B61" i="1"/>
  <c r="D61" i="1" s="1"/>
  <c r="B60" i="1"/>
  <c r="D60" i="1" s="1"/>
  <c r="B59" i="1"/>
  <c r="D59" i="1" s="1"/>
  <c r="B58" i="1"/>
  <c r="D58" i="1" s="1"/>
  <c r="B57" i="1"/>
  <c r="D57" i="1" s="1"/>
  <c r="D56" i="1"/>
  <c r="B65" i="1" l="1"/>
  <c r="D65" i="1" l="1"/>
  <c r="E56" i="1"/>
  <c r="D34" i="1" l="1"/>
  <c r="D33" i="1"/>
  <c r="D32" i="1"/>
  <c r="D16" i="1"/>
  <c r="D17" i="1"/>
  <c r="D18" i="1"/>
  <c r="D19" i="1"/>
  <c r="B47" i="1"/>
  <c r="C37" i="1"/>
  <c r="B37" i="1"/>
  <c r="B26" i="1"/>
  <c r="C20" i="1"/>
  <c r="B20" i="1"/>
  <c r="D20" i="1" s="1"/>
  <c r="B11" i="1"/>
  <c r="E32" i="1" l="1"/>
  <c r="D37" i="1"/>
  <c r="E16" i="1"/>
</calcChain>
</file>

<file path=xl/sharedStrings.xml><?xml version="1.0" encoding="utf-8"?>
<sst xmlns="http://schemas.openxmlformats.org/spreadsheetml/2006/main" count="85" uniqueCount="54">
  <si>
    <t>DETAILS</t>
  </si>
  <si>
    <t>GIVEN TARGETS</t>
  </si>
  <si>
    <t>ARCHIVED</t>
  </si>
  <si>
    <t>GAP</t>
  </si>
  <si>
    <t>PERCENTAGE</t>
  </si>
  <si>
    <t>NEW FWA ACCOUNTS</t>
  </si>
  <si>
    <t>ACTIVE SALES AGENTS B2B</t>
  </si>
  <si>
    <t>MBP</t>
  </si>
  <si>
    <t>ACTIVE SALES AGENTS MBP</t>
  </si>
  <si>
    <t>NEW STAFF</t>
  </si>
  <si>
    <t>HVC B2B</t>
  </si>
  <si>
    <t>HVC MBP</t>
  </si>
  <si>
    <t>REACTIVATION B2B</t>
  </si>
  <si>
    <t xml:space="preserve">TOTAL </t>
  </si>
  <si>
    <t>HAJATUMA REPORT</t>
  </si>
  <si>
    <t>SUPERVISOR LIPA KWA M-PESA</t>
  </si>
  <si>
    <t>ARCHIEVED</t>
  </si>
  <si>
    <t>HVC</t>
  </si>
  <si>
    <t>REGURAL</t>
  </si>
  <si>
    <t>NEW SALES AGENTS</t>
  </si>
  <si>
    <t>ACTIVE SALES</t>
  </si>
  <si>
    <t>TOTAL</t>
  </si>
  <si>
    <t>CREDIT CONTROL AND LIPA REACTIVATION</t>
  </si>
  <si>
    <t>CATEGORY</t>
  </si>
  <si>
    <t>LIPA REACTIVATION M-PESA</t>
  </si>
  <si>
    <t>SUPERVISOR M2M AND SUPAKASI</t>
  </si>
  <si>
    <t xml:space="preserve">ACTIVE M2M CUSTOMERS </t>
  </si>
  <si>
    <t>NEW SUPAKASI</t>
  </si>
  <si>
    <t>SALES AGENTS M2M &amp;FWA</t>
  </si>
  <si>
    <t>HVC FWA</t>
  </si>
  <si>
    <t>HVC M2M</t>
  </si>
  <si>
    <t>AIRTEL LIPA KWA SIMU</t>
  </si>
  <si>
    <t>LIPA KWA SIMU</t>
  </si>
  <si>
    <t>REACTIVATION</t>
  </si>
  <si>
    <t xml:space="preserve">NEW STAFF </t>
  </si>
  <si>
    <t>ACTIVE SALES AGENTS</t>
  </si>
  <si>
    <t xml:space="preserve">UFAFANUZI WA JEDWALI </t>
  </si>
  <si>
    <t>TL</t>
  </si>
  <si>
    <t>SSO</t>
  </si>
  <si>
    <t>VODACOM SHOP AND DESKS MANAGER</t>
  </si>
  <si>
    <t>DEVICE FINANCING</t>
  </si>
  <si>
    <t>FWA</t>
  </si>
  <si>
    <t>CONNECTIONS</t>
  </si>
  <si>
    <t>OTHER MODELS</t>
  </si>
  <si>
    <t>SUPERVISOR YAS B2B AND MBP</t>
  </si>
  <si>
    <t>WIKI YA PILI TARGER NI 100 KAFIKISHA 126 AMBAYO NI SAWA 126% YA TARGET NZIMA,TOFAUTI NI 26</t>
  </si>
  <si>
    <t>KAFIKISHA 218 AMBAYO NI SAWA NA 79% YA TARGET NZIMA AMBAYO NI 275 KUNA TOFAUTI YA -57HIVYO AONGEZE BIDII</t>
  </si>
  <si>
    <t>REMEDY</t>
  </si>
  <si>
    <t>YAS RUSHA</t>
  </si>
  <si>
    <t>KINARA</t>
  </si>
  <si>
    <t>SIM SWAP</t>
  </si>
  <si>
    <t>SMART PHONES SALES</t>
  </si>
  <si>
    <t>KAFIKISHA 132% KUTOKA KWENYE JUKUMU ZIMA AMBALO NI 33657 AMBAPO UTOFAUTI NI 10886,AONGEZE JITIHAFA ZAIDI KWENYE USAJILI</t>
  </si>
  <si>
    <t>KAFIKISHA 27% YA TARGET NZIMA AMBAYO NI 746  UTOFAUTI NI -545 AONGEZEE JUHUDI PIA NITAZIKAGUA LIPA HIZO TRANSACTED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</si>
</sst>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0" fillId="2" borderId="0" xfId="0" applyFill="1" applyAlignment="1">
      <alignment horizontal="center"/>
    </xf>
    <xf numFmtId="0" fontId="0" fillId="3" borderId="0" xfId="0" applyFill="1"/>
    <xf numFmtId="0" fontId="3" fillId="0" borderId="0" xfId="0" applyFont="1"/>
    <xf numFmtId="0" fontId="3" fillId="0" borderId="0" xfId="0" applyFont="1"/>
    <xf numFmtId="0" fontId="0" fillId="0" borderId="0" xfId="0"/>
    <xf numFmtId="0" fontId="0" fillId="4" borderId="0" xfId="0" applyFill="1" applyAlignment="1">
      <alignment horizontal="center"/>
    </xf>
    <xf numFmtId="9" fontId="0" fillId="0" borderId="0" xfId="1" applyFont="1"/>
    <xf numFmtId="0" fontId="0" fillId="5" borderId="1" xfId="0" applyFill="1" applyBorder="1" applyAlignment="1">
      <alignment horizontal="center"/>
    </xf>
    <xf numFmtId="0" fontId="0" fillId="6" borderId="1" xfId="0" applyFill="1" applyBorder="1"/>
    <xf numFmtId="0" fontId="0" fillId="3" borderId="1" xfId="0" applyFill="1" applyBorder="1"/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3" fillId="6" borderId="1" xfId="0" applyFont="1" applyFill="1" applyBorder="1"/>
    <xf numFmtId="0" fontId="3" fillId="6" borderId="1" xfId="1" applyNumberFormat="1" applyFont="1" applyFill="1" applyBorder="1"/>
    <xf numFmtId="0" fontId="3" fillId="6" borderId="0" xfId="0" applyFont="1" applyFill="1"/>
    <xf numFmtId="0" fontId="3" fillId="6" borderId="0" xfId="1" applyNumberFormat="1" applyFont="1" applyFill="1" applyBorder="1"/>
    <xf numFmtId="0" fontId="0" fillId="6" borderId="0" xfId="0" applyFill="1"/>
    <xf numFmtId="0" fontId="0" fillId="7" borderId="0" xfId="0" applyFill="1" applyAlignment="1">
      <alignment horizontal="center"/>
    </xf>
    <xf numFmtId="0" fontId="0" fillId="0" borderId="0" xfId="1" applyNumberFormat="1" applyFont="1"/>
    <xf numFmtId="3" fontId="0" fillId="6" borderId="1" xfId="0" applyNumberFormat="1" applyFill="1" applyBorder="1"/>
    <xf numFmtId="0" fontId="0" fillId="8" borderId="1" xfId="0" applyFill="1" applyBorder="1"/>
    <xf numFmtId="0" fontId="0" fillId="9" borderId="1" xfId="0" applyFill="1" applyBorder="1"/>
    <xf numFmtId="0" fontId="2" fillId="2" borderId="0" xfId="0" applyFont="1" applyFill="1" applyAlignment="1">
      <alignment horizontal="center"/>
    </xf>
    <xf numFmtId="0" fontId="0" fillId="10" borderId="0" xfId="0" applyFill="1"/>
    <xf numFmtId="0" fontId="0" fillId="0" borderId="1" xfId="0" applyBorder="1"/>
    <xf numFmtId="0" fontId="3" fillId="0" borderId="1" xfId="0" applyFont="1" applyBorder="1"/>
    <xf numFmtId="9" fontId="0" fillId="0" borderId="1" xfId="1" applyFont="1" applyBorder="1"/>
    <xf numFmtId="0" fontId="0" fillId="0" borderId="4" xfId="0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17946-59CD-4115-A92D-F36E28DA30D0}">
  <dimension ref="A1:K66"/>
  <sheetViews>
    <sheetView tabSelected="1" topLeftCell="A2" workbookViewId="0">
      <selection activeCell="D32" sqref="D32"/>
    </sheetView>
  </sheetViews>
  <sheetFormatPr defaultRowHeight="14.5" x14ac:dyDescent="0.35"/>
  <cols>
    <col min="1" max="1" width="26.1796875" bestFit="1" customWidth="1"/>
    <col min="2" max="2" width="14" bestFit="1" customWidth="1"/>
    <col min="3" max="3" width="8.81640625" customWidth="1"/>
    <col min="5" max="5" width="11.7265625" bestFit="1" customWidth="1"/>
  </cols>
  <sheetData>
    <row r="1" spans="1:11" x14ac:dyDescent="0.35">
      <c r="B1" s="1" t="s">
        <v>44</v>
      </c>
      <c r="C1" s="1"/>
      <c r="D1" s="1"/>
      <c r="E1" s="1"/>
      <c r="F1" s="1"/>
    </row>
    <row r="2" spans="1:1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11" x14ac:dyDescent="0.35">
      <c r="A3" t="s">
        <v>5</v>
      </c>
      <c r="B3">
        <v>11</v>
      </c>
    </row>
    <row r="4" spans="1:11" x14ac:dyDescent="0.35">
      <c r="A4" t="s">
        <v>6</v>
      </c>
      <c r="B4">
        <v>3</v>
      </c>
    </row>
    <row r="5" spans="1:11" x14ac:dyDescent="0.35">
      <c r="A5" t="s">
        <v>7</v>
      </c>
      <c r="B5">
        <v>375</v>
      </c>
    </row>
    <row r="6" spans="1:11" x14ac:dyDescent="0.35">
      <c r="A6" t="s">
        <v>8</v>
      </c>
      <c r="B6">
        <v>7</v>
      </c>
    </row>
    <row r="7" spans="1:11" x14ac:dyDescent="0.35">
      <c r="A7" t="s">
        <v>9</v>
      </c>
      <c r="B7">
        <v>5</v>
      </c>
    </row>
    <row r="8" spans="1:11" x14ac:dyDescent="0.35">
      <c r="A8" t="s">
        <v>10</v>
      </c>
      <c r="B8">
        <v>1</v>
      </c>
    </row>
    <row r="9" spans="1:11" x14ac:dyDescent="0.35">
      <c r="A9" t="s">
        <v>11</v>
      </c>
      <c r="B9">
        <v>2</v>
      </c>
    </row>
    <row r="10" spans="1:11" x14ac:dyDescent="0.35">
      <c r="A10" t="s">
        <v>12</v>
      </c>
      <c r="B10">
        <v>43</v>
      </c>
    </row>
    <row r="11" spans="1:11" x14ac:dyDescent="0.35">
      <c r="A11" s="3" t="s">
        <v>13</v>
      </c>
      <c r="B11" s="3">
        <f>SUM(B3:B10)</f>
        <v>447</v>
      </c>
    </row>
    <row r="12" spans="1:11" x14ac:dyDescent="0.35">
      <c r="A12" s="4" t="s">
        <v>14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4" spans="1:11" x14ac:dyDescent="0.35">
      <c r="A14" s="6" t="s">
        <v>15</v>
      </c>
      <c r="B14" s="6"/>
      <c r="C14" s="6"/>
      <c r="D14" s="6"/>
      <c r="E14" s="6"/>
    </row>
    <row r="15" spans="1:11" x14ac:dyDescent="0.35">
      <c r="A15" s="2" t="s">
        <v>0</v>
      </c>
      <c r="B15" s="2" t="s">
        <v>1</v>
      </c>
      <c r="C15" s="2" t="s">
        <v>16</v>
      </c>
      <c r="D15" s="2" t="s">
        <v>3</v>
      </c>
      <c r="E15" s="2" t="s">
        <v>4</v>
      </c>
    </row>
    <row r="16" spans="1:11" x14ac:dyDescent="0.35">
      <c r="A16" t="s">
        <v>17</v>
      </c>
      <c r="B16">
        <v>13</v>
      </c>
      <c r="C16">
        <v>3</v>
      </c>
      <c r="D16">
        <f>C16-B16</f>
        <v>-10</v>
      </c>
      <c r="E16" s="7">
        <f>C20/B20</f>
        <v>1.26</v>
      </c>
    </row>
    <row r="17" spans="1:11" x14ac:dyDescent="0.35">
      <c r="A17" t="s">
        <v>18</v>
      </c>
      <c r="B17">
        <v>63</v>
      </c>
      <c r="C17">
        <v>74</v>
      </c>
      <c r="D17">
        <f>C17-B17</f>
        <v>11</v>
      </c>
    </row>
    <row r="18" spans="1:11" x14ac:dyDescent="0.35">
      <c r="A18" t="s">
        <v>19</v>
      </c>
      <c r="B18">
        <v>7</v>
      </c>
      <c r="C18">
        <v>20</v>
      </c>
      <c r="D18">
        <f>C18-B18</f>
        <v>13</v>
      </c>
    </row>
    <row r="19" spans="1:11" x14ac:dyDescent="0.35">
      <c r="A19" t="s">
        <v>20</v>
      </c>
      <c r="B19">
        <v>17</v>
      </c>
      <c r="C19">
        <v>29</v>
      </c>
      <c r="D19">
        <f>C19-B19</f>
        <v>12</v>
      </c>
    </row>
    <row r="20" spans="1:11" x14ac:dyDescent="0.35">
      <c r="A20" s="3" t="s">
        <v>21</v>
      </c>
      <c r="B20" s="3">
        <f>SUM(B16:B19)</f>
        <v>100</v>
      </c>
      <c r="C20">
        <f>SUM(C16:C19)</f>
        <v>126</v>
      </c>
      <c r="D20">
        <f>C20-B20</f>
        <v>26</v>
      </c>
    </row>
    <row r="21" spans="1:11" x14ac:dyDescent="0.35">
      <c r="A21" s="4" t="s">
        <v>45</v>
      </c>
      <c r="B21" s="5"/>
      <c r="C21" s="5"/>
      <c r="D21" s="5"/>
      <c r="E21" s="5"/>
      <c r="F21" s="5"/>
      <c r="G21" s="5"/>
      <c r="H21" s="5"/>
      <c r="I21" s="5"/>
      <c r="J21" s="5"/>
      <c r="K21" s="5"/>
    </row>
    <row r="23" spans="1:11" x14ac:dyDescent="0.35">
      <c r="A23" s="8" t="s">
        <v>22</v>
      </c>
      <c r="B23" s="8"/>
      <c r="C23" s="8"/>
      <c r="D23" s="8"/>
      <c r="E23" s="8"/>
      <c r="F23" s="9"/>
      <c r="G23" s="9"/>
    </row>
    <row r="24" spans="1:11" x14ac:dyDescent="0.35">
      <c r="A24" s="10" t="s">
        <v>0</v>
      </c>
      <c r="B24" s="10" t="s">
        <v>23</v>
      </c>
      <c r="C24" s="10" t="s">
        <v>16</v>
      </c>
      <c r="D24" s="9" t="s">
        <v>3</v>
      </c>
      <c r="E24" s="9" t="s">
        <v>4</v>
      </c>
      <c r="F24" s="9"/>
      <c r="G24" s="9"/>
    </row>
    <row r="25" spans="1:11" x14ac:dyDescent="0.35">
      <c r="A25" s="9" t="s">
        <v>24</v>
      </c>
      <c r="B25" s="9">
        <v>746</v>
      </c>
      <c r="C25" s="11">
        <v>201</v>
      </c>
      <c r="D25" s="12">
        <f>C25-B25</f>
        <v>-545</v>
      </c>
      <c r="E25" s="7">
        <f>C26/B26</f>
        <v>0.26943699731903487</v>
      </c>
    </row>
    <row r="26" spans="1:11" x14ac:dyDescent="0.35">
      <c r="A26" s="13" t="s">
        <v>21</v>
      </c>
      <c r="B26" s="14">
        <f>SUM(B25:B25)</f>
        <v>746</v>
      </c>
      <c r="C26" s="9">
        <v>201</v>
      </c>
      <c r="D26" s="9"/>
    </row>
    <row r="27" spans="1:11" x14ac:dyDescent="0.35">
      <c r="A27" s="15"/>
      <c r="B27" s="16"/>
      <c r="C27" s="17"/>
      <c r="D27" s="17"/>
      <c r="E27" s="17"/>
      <c r="F27" s="17"/>
      <c r="G27" s="17"/>
    </row>
    <row r="28" spans="1:11" x14ac:dyDescent="0.35">
      <c r="A28" s="4" t="s">
        <v>53</v>
      </c>
      <c r="B28" s="5"/>
      <c r="C28" s="5"/>
      <c r="D28" s="5"/>
      <c r="E28" s="5"/>
      <c r="F28" s="5"/>
      <c r="G28" s="5"/>
      <c r="H28" s="5"/>
      <c r="I28" s="5"/>
      <c r="J28" s="5"/>
    </row>
    <row r="30" spans="1:11" x14ac:dyDescent="0.35">
      <c r="A30" s="18" t="s">
        <v>25</v>
      </c>
      <c r="B30" s="18"/>
      <c r="C30" s="18"/>
      <c r="D30" s="18"/>
      <c r="E30" s="18"/>
    </row>
    <row r="31" spans="1:11" x14ac:dyDescent="0.35">
      <c r="A31" s="2" t="s">
        <v>0</v>
      </c>
      <c r="B31" s="2" t="s">
        <v>23</v>
      </c>
      <c r="C31" s="2" t="s">
        <v>16</v>
      </c>
      <c r="D31" s="2" t="s">
        <v>3</v>
      </c>
      <c r="E31" s="2" t="s">
        <v>4</v>
      </c>
    </row>
    <row r="32" spans="1:11" x14ac:dyDescent="0.35">
      <c r="A32" t="s">
        <v>26</v>
      </c>
      <c r="B32">
        <v>167</v>
      </c>
      <c r="C32">
        <v>125</v>
      </c>
      <c r="D32">
        <f>C32-B32</f>
        <v>-42</v>
      </c>
      <c r="E32" s="7">
        <f>C37/B37</f>
        <v>0.79272727272727272</v>
      </c>
    </row>
    <row r="33" spans="1:7" x14ac:dyDescent="0.35">
      <c r="A33" t="s">
        <v>27</v>
      </c>
      <c r="B33">
        <v>100</v>
      </c>
      <c r="C33">
        <v>38</v>
      </c>
      <c r="D33">
        <f>C33-B33</f>
        <v>-62</v>
      </c>
    </row>
    <row r="34" spans="1:7" x14ac:dyDescent="0.35">
      <c r="A34" t="s">
        <v>28</v>
      </c>
      <c r="B34">
        <v>8</v>
      </c>
      <c r="C34">
        <v>55</v>
      </c>
      <c r="D34">
        <f>C34-B34</f>
        <v>47</v>
      </c>
    </row>
    <row r="35" spans="1:7" x14ac:dyDescent="0.35">
      <c r="A35" t="s">
        <v>29</v>
      </c>
      <c r="B35" s="19">
        <v>1</v>
      </c>
      <c r="C35">
        <v>0</v>
      </c>
      <c r="D35">
        <v>-1</v>
      </c>
    </row>
    <row r="36" spans="1:7" x14ac:dyDescent="0.35">
      <c r="A36" t="s">
        <v>30</v>
      </c>
      <c r="B36" s="19">
        <v>5</v>
      </c>
      <c r="C36">
        <v>0</v>
      </c>
      <c r="D36">
        <v>-5</v>
      </c>
    </row>
    <row r="37" spans="1:7" x14ac:dyDescent="0.35">
      <c r="A37" s="3" t="s">
        <v>21</v>
      </c>
      <c r="B37" s="3">
        <f>SUM(B32:B34)</f>
        <v>275</v>
      </c>
      <c r="C37">
        <f>SUM(C32:C36)</f>
        <v>218</v>
      </c>
      <c r="D37">
        <f>C37-B37</f>
        <v>-57</v>
      </c>
    </row>
    <row r="38" spans="1:7" x14ac:dyDescent="0.35">
      <c r="A38" s="4" t="s">
        <v>46</v>
      </c>
      <c r="B38" s="5"/>
      <c r="C38" s="5"/>
      <c r="D38" s="5"/>
      <c r="E38" s="5"/>
      <c r="F38" s="5"/>
      <c r="G38" s="5"/>
    </row>
    <row r="40" spans="1:7" x14ac:dyDescent="0.35">
      <c r="A40" s="8" t="s">
        <v>31</v>
      </c>
      <c r="B40" s="8"/>
      <c r="C40" s="8"/>
      <c r="D40" s="8"/>
      <c r="E40" s="8"/>
    </row>
    <row r="41" spans="1:7" x14ac:dyDescent="0.35">
      <c r="A41" s="10" t="s">
        <v>0</v>
      </c>
      <c r="B41" s="10" t="s">
        <v>23</v>
      </c>
      <c r="C41" s="10" t="s">
        <v>16</v>
      </c>
      <c r="D41" s="9" t="s">
        <v>3</v>
      </c>
      <c r="E41" s="9" t="s">
        <v>4</v>
      </c>
    </row>
    <row r="42" spans="1:7" x14ac:dyDescent="0.35">
      <c r="A42" s="9" t="s">
        <v>32</v>
      </c>
      <c r="B42" s="20">
        <v>1500</v>
      </c>
    </row>
    <row r="43" spans="1:7" x14ac:dyDescent="0.35">
      <c r="A43" s="9" t="s">
        <v>33</v>
      </c>
      <c r="B43" s="9">
        <v>750</v>
      </c>
    </row>
    <row r="44" spans="1:7" x14ac:dyDescent="0.35">
      <c r="A44" s="9" t="s">
        <v>34</v>
      </c>
      <c r="B44" s="9">
        <v>84</v>
      </c>
    </row>
    <row r="45" spans="1:7" x14ac:dyDescent="0.35">
      <c r="A45" s="9" t="s">
        <v>35</v>
      </c>
      <c r="B45" s="9">
        <v>167</v>
      </c>
    </row>
    <row r="46" spans="1:7" x14ac:dyDescent="0.35">
      <c r="A46" s="9" t="s">
        <v>17</v>
      </c>
      <c r="B46" s="9">
        <v>5</v>
      </c>
    </row>
    <row r="47" spans="1:7" x14ac:dyDescent="0.35">
      <c r="A47" s="9" t="s">
        <v>21</v>
      </c>
      <c r="B47" s="20">
        <f>SUM(B42:B46)</f>
        <v>2506</v>
      </c>
    </row>
    <row r="48" spans="1:7" x14ac:dyDescent="0.35">
      <c r="A48" s="21" t="s">
        <v>36</v>
      </c>
      <c r="B48" s="20"/>
    </row>
    <row r="49" spans="1:6" x14ac:dyDescent="0.35">
      <c r="A49" s="9"/>
      <c r="B49" s="22" t="s">
        <v>37</v>
      </c>
      <c r="C49" s="22" t="s">
        <v>38</v>
      </c>
      <c r="D49" s="9"/>
      <c r="E49" s="9"/>
    </row>
    <row r="50" spans="1:6" x14ac:dyDescent="0.35">
      <c r="A50" s="9" t="s">
        <v>34</v>
      </c>
      <c r="B50" s="9"/>
      <c r="C50" s="9"/>
    </row>
    <row r="51" spans="1:6" x14ac:dyDescent="0.35">
      <c r="A51" s="9" t="s">
        <v>35</v>
      </c>
      <c r="B51" s="9"/>
      <c r="C51" s="9"/>
    </row>
    <row r="52" spans="1:6" x14ac:dyDescent="0.35">
      <c r="A52" s="4" t="s">
        <v>14</v>
      </c>
      <c r="B52" s="5"/>
      <c r="C52" s="5"/>
      <c r="D52" s="5"/>
      <c r="E52" s="5"/>
      <c r="F52" s="5"/>
    </row>
    <row r="54" spans="1:6" x14ac:dyDescent="0.35">
      <c r="A54" s="23" t="s">
        <v>39</v>
      </c>
      <c r="B54" s="23"/>
      <c r="C54" s="23"/>
      <c r="D54" s="23"/>
      <c r="E54" s="23"/>
      <c r="F54" s="23"/>
    </row>
    <row r="55" spans="1:6" x14ac:dyDescent="0.35">
      <c r="A55" s="24" t="s">
        <v>0</v>
      </c>
      <c r="B55" s="24" t="s">
        <v>23</v>
      </c>
      <c r="C55" s="24" t="s">
        <v>16</v>
      </c>
      <c r="D55" s="24" t="s">
        <v>3</v>
      </c>
      <c r="E55" s="24" t="s">
        <v>4</v>
      </c>
    </row>
    <row r="56" spans="1:6" s="25" customFormat="1" x14ac:dyDescent="0.35">
      <c r="A56" s="9" t="s">
        <v>40</v>
      </c>
      <c r="B56" s="9">
        <v>10</v>
      </c>
      <c r="C56" s="9">
        <v>13</v>
      </c>
      <c r="D56" s="9">
        <f t="shared" ref="D56:D64" si="0">C56-B56</f>
        <v>3</v>
      </c>
      <c r="E56" s="27">
        <f>C65/B65</f>
        <v>1.3234394033930534</v>
      </c>
    </row>
    <row r="57" spans="1:6" s="25" customFormat="1" x14ac:dyDescent="0.35">
      <c r="A57" s="9" t="s">
        <v>47</v>
      </c>
      <c r="B57" s="9">
        <f>150+75+75+75</f>
        <v>375</v>
      </c>
      <c r="C57" s="9">
        <v>380</v>
      </c>
      <c r="D57" s="9">
        <f t="shared" si="0"/>
        <v>5</v>
      </c>
    </row>
    <row r="58" spans="1:6" s="25" customFormat="1" x14ac:dyDescent="0.35">
      <c r="A58" s="9" t="s">
        <v>41</v>
      </c>
      <c r="B58" s="9">
        <f>3+2+2+2+2</f>
        <v>11</v>
      </c>
      <c r="C58" s="9">
        <v>14</v>
      </c>
      <c r="D58" s="9">
        <f t="shared" si="0"/>
        <v>3</v>
      </c>
    </row>
    <row r="59" spans="1:6" s="25" customFormat="1" x14ac:dyDescent="0.35">
      <c r="A59" s="9" t="s">
        <v>42</v>
      </c>
      <c r="B59" s="9">
        <f>100+25+25+25+25</f>
        <v>200</v>
      </c>
      <c r="C59" s="9">
        <v>121</v>
      </c>
      <c r="D59" s="9">
        <f t="shared" si="0"/>
        <v>-79</v>
      </c>
    </row>
    <row r="60" spans="1:6" s="25" customFormat="1" x14ac:dyDescent="0.35">
      <c r="A60" s="9" t="s">
        <v>43</v>
      </c>
      <c r="B60" s="9">
        <f>4+2+2+2</f>
        <v>10</v>
      </c>
      <c r="C60" s="9">
        <v>4</v>
      </c>
      <c r="D60" s="9">
        <f t="shared" si="0"/>
        <v>-6</v>
      </c>
    </row>
    <row r="61" spans="1:6" s="25" customFormat="1" x14ac:dyDescent="0.35">
      <c r="A61" s="9" t="s">
        <v>51</v>
      </c>
      <c r="B61" s="9">
        <f>15+9+9+9</f>
        <v>42</v>
      </c>
      <c r="C61" s="9">
        <v>1</v>
      </c>
      <c r="D61" s="9">
        <f t="shared" si="0"/>
        <v>-41</v>
      </c>
    </row>
    <row r="62" spans="1:6" s="25" customFormat="1" x14ac:dyDescent="0.35">
      <c r="A62" s="9" t="s">
        <v>49</v>
      </c>
      <c r="B62" s="9">
        <v>2</v>
      </c>
      <c r="C62" s="9">
        <v>0</v>
      </c>
      <c r="D62" s="9">
        <f t="shared" si="0"/>
        <v>-2</v>
      </c>
    </row>
    <row r="63" spans="1:6" s="25" customFormat="1" x14ac:dyDescent="0.35">
      <c r="A63" s="9" t="s">
        <v>48</v>
      </c>
      <c r="B63" s="9">
        <v>33000</v>
      </c>
      <c r="C63" s="9">
        <v>44000</v>
      </c>
      <c r="D63" s="9">
        <f t="shared" si="0"/>
        <v>11000</v>
      </c>
    </row>
    <row r="64" spans="1:6" s="25" customFormat="1" x14ac:dyDescent="0.35">
      <c r="A64" s="9" t="s">
        <v>50</v>
      </c>
      <c r="B64" s="9">
        <v>7</v>
      </c>
      <c r="C64" s="9">
        <v>10</v>
      </c>
      <c r="D64" s="9">
        <f t="shared" si="0"/>
        <v>3</v>
      </c>
    </row>
    <row r="65" spans="1:11" s="25" customFormat="1" x14ac:dyDescent="0.35">
      <c r="A65" s="26" t="s">
        <v>21</v>
      </c>
      <c r="B65" s="25">
        <f>SUM(B56:B64)</f>
        <v>33657</v>
      </c>
      <c r="C65" s="25">
        <f>SUM(C56:C64)</f>
        <v>44543</v>
      </c>
      <c r="D65" s="25">
        <f>C65-B65</f>
        <v>10886</v>
      </c>
    </row>
    <row r="66" spans="1:11" s="5" customFormat="1" x14ac:dyDescent="0.35">
      <c r="A66" s="28" t="s">
        <v>52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</sheetData>
  <mergeCells count="12">
    <mergeCell ref="A66:XFD66"/>
    <mergeCell ref="A30:E30"/>
    <mergeCell ref="A38:G38"/>
    <mergeCell ref="A40:E40"/>
    <mergeCell ref="A52:F52"/>
    <mergeCell ref="A54:F54"/>
    <mergeCell ref="B1:F1"/>
    <mergeCell ref="A12:K12"/>
    <mergeCell ref="A14:E14"/>
    <mergeCell ref="A21:K21"/>
    <mergeCell ref="A23:E23"/>
    <mergeCell ref="A28:J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IHALULA TRADERS</dc:creator>
  <cp:lastModifiedBy>IHALULA TRADERS</cp:lastModifiedBy>
  <dcterms:created xsi:type="dcterms:W3CDTF">2026-10-11T18:24:41Z</dcterms:created>
  <dcterms:modified xsi:type="dcterms:W3CDTF">2026-10-11T19:24:31Z</dcterms:modified>
</cp:coreProperties>
</file>